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рус" sheetId="1" r:id="rId1"/>
    <sheet name="каз" sheetId="2" r:id="rId2"/>
  </sheets>
  <calcPr calcId="124519"/>
</workbook>
</file>

<file path=xl/calcChain.xml><?xml version="1.0" encoding="utf-8"?>
<calcChain xmlns="http://schemas.openxmlformats.org/spreadsheetml/2006/main">
  <c r="E28" i="2"/>
  <c r="D28"/>
  <c r="C28"/>
  <c r="E25"/>
  <c r="D25"/>
  <c r="C25"/>
  <c r="E22"/>
  <c r="D22"/>
  <c r="C22"/>
  <c r="E19"/>
  <c r="D19"/>
  <c r="C19"/>
  <c r="D16"/>
  <c r="F15"/>
  <c r="E15"/>
  <c r="D15"/>
  <c r="C15"/>
  <c r="D14"/>
  <c r="E13"/>
  <c r="E12" s="1"/>
  <c r="D13"/>
  <c r="C13"/>
  <c r="D12"/>
  <c r="C12"/>
  <c r="E28" i="1"/>
  <c r="D28"/>
  <c r="C28"/>
  <c r="E25"/>
  <c r="D25"/>
  <c r="C25"/>
  <c r="E22"/>
  <c r="D22"/>
  <c r="C22"/>
  <c r="E19"/>
  <c r="D19"/>
  <c r="C19"/>
  <c r="D16"/>
  <c r="F15"/>
  <c r="E15"/>
  <c r="E13" s="1"/>
  <c r="E12" s="1"/>
  <c r="D15"/>
  <c r="D13" s="1"/>
  <c r="D12" s="1"/>
  <c r="C15"/>
  <c r="D14"/>
  <c r="C13"/>
  <c r="C12"/>
</calcChain>
</file>

<file path=xl/sharedStrings.xml><?xml version="1.0" encoding="utf-8"?>
<sst xmlns="http://schemas.openxmlformats.org/spreadsheetml/2006/main" count="129" uniqueCount="44">
  <si>
    <t>Основные показатели финансовой деятельности организации образования</t>
  </si>
  <si>
    <t>по состоянию на "1" октября 2020г.</t>
  </si>
  <si>
    <t>КГУ "Игликская основная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</si>
  <si>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</si>
  <si>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</si>
  <si>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</si>
  <si>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</si>
  <si>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2020год</t>
  </si>
  <si>
    <t>в.т.ч. 3кв.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</si>
  <si>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</si>
  <si>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</si>
  <si>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</si>
  <si>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</si>
  <si>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</si>
  <si>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</si>
  <si>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</si>
  <si>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        63339 / 44698,2</t>
  </si>
  <si>
    <t xml:space="preserve"> </t>
  </si>
  <si>
    <t>в том числе:</t>
  </si>
  <si>
    <t>3. Фонд заработной платы   45800/ 36195,5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</si>
  <si>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</si>
  <si>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</si>
  <si>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</si>
  <si>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</si>
  <si>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</si>
  <si>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</si>
  <si>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</si>
  <si>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</si>
  <si>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</si>
  <si>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</si>
  <si>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t>связь</t>
  </si>
  <si>
    <t>эл/энергия</t>
  </si>
  <si>
    <t>отопл.</t>
  </si>
  <si>
    <t>канализ.</t>
  </si>
  <si>
    <t>вода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</si>
  <si>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</si>
  <si>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1кв.</t>
  </si>
  <si>
    <t>4. Текущий ремонт помещений и оборудования</t>
  </si>
  <si>
    <t>2кв.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</si>
  <si>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</si>
  <si>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t>3кв.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</si>
  <si>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</si>
  <si>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Білім беру ұйымдарының "1"қазан 2020 жыл бойынша қаржылық жұмыстарының негізгі көрсеткіштері .</t>
  </si>
  <si>
    <t xml:space="preserve"> КММ" Ы.Алтынсарин атындағы Игілік негізгі мектебі Есіл ауданы Ақмола облысы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</si>
</sst>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/>
    <xf numFmtId="164" fontId="2" fillId="0" borderId="0" xfId="0" applyNumberFormat="1" applyFont="1" applyFill="1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1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1" fillId="2" borderId="3" xfId="0" applyNumberFormat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/>
    <xf numFmtId="164" fontId="2" fillId="3" borderId="3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2" fillId="4" borderId="3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/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/>
    <xf numFmtId="164" fontId="2" fillId="5" borderId="3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68" zoomScaleNormal="68" workbookViewId="0">
      <selection sqref="A1:L33"/>
    </sheetView>
  </sheetViews>
  <sheetFormatPr defaultRowHeight="15"/>
  <cols>
    <col min="1" max="1" width="66.5703125" customWidth="1"/>
    <col min="2" max="2" width="17.5703125" customWidth="1"/>
    <col min="3" max="3" width="14.5703125" customWidth="1"/>
    <col min="4" max="4" width="15.85546875" customWidth="1"/>
    <col min="5" max="5" width="19.140625" customWidth="1"/>
    <col min="6" max="6" width="15.140625" customWidth="1"/>
  </cols>
  <sheetData>
    <row r="1" spans="1:13" ht="20.25">
      <c r="A1" s="37" t="s">
        <v>0</v>
      </c>
      <c r="B1" s="37"/>
      <c r="C1" s="37"/>
      <c r="D1" s="37"/>
      <c r="E1" s="37"/>
      <c r="F1" s="1"/>
      <c r="G1" s="2"/>
      <c r="H1" s="2"/>
      <c r="I1" s="3"/>
      <c r="J1" s="3"/>
      <c r="K1" s="3"/>
      <c r="L1" s="3"/>
      <c r="M1" s="3"/>
    </row>
    <row r="2" spans="1:13" ht="20.25">
      <c r="A2" s="37" t="s">
        <v>1</v>
      </c>
      <c r="B2" s="37"/>
      <c r="C2" s="37"/>
      <c r="D2" s="37"/>
      <c r="E2" s="37"/>
      <c r="F2" s="1"/>
      <c r="G2" s="2"/>
      <c r="H2" s="2"/>
      <c r="I2" s="3"/>
      <c r="J2" s="3"/>
      <c r="K2" s="3"/>
      <c r="L2" s="3"/>
      <c r="M2" s="3"/>
    </row>
    <row r="3" spans="1:13" ht="20.25">
      <c r="A3" s="4"/>
      <c r="B3" s="5"/>
      <c r="C3" s="6"/>
      <c r="D3" s="6"/>
      <c r="E3" s="6"/>
      <c r="F3" s="6"/>
      <c r="G3" s="2"/>
      <c r="H3" s="2"/>
      <c r="I3" s="3"/>
      <c r="J3" s="3"/>
      <c r="K3" s="3"/>
      <c r="L3" s="3"/>
      <c r="M3" s="3"/>
    </row>
    <row r="4" spans="1:13" ht="20.25">
      <c r="A4" s="38" t="s">
        <v>2</v>
      </c>
      <c r="B4" s="38"/>
      <c r="C4" s="38"/>
      <c r="D4" s="38"/>
      <c r="E4" s="38"/>
      <c r="F4" s="7"/>
      <c r="G4" s="2"/>
      <c r="H4" s="2"/>
      <c r="I4" s="3"/>
      <c r="J4" s="3"/>
      <c r="K4" s="3"/>
      <c r="L4" s="3"/>
      <c r="M4" s="3"/>
    </row>
    <row r="5" spans="1:13" ht="20.25">
      <c r="A5" s="39" t="s">
        <v>3</v>
      </c>
      <c r="B5" s="39"/>
      <c r="C5" s="39"/>
      <c r="D5" s="39"/>
      <c r="E5" s="39"/>
      <c r="F5" s="8"/>
      <c r="G5" s="2"/>
      <c r="H5" s="2"/>
      <c r="I5" s="3"/>
      <c r="J5" s="3"/>
      <c r="K5" s="3"/>
      <c r="L5" s="3"/>
      <c r="M5" s="3"/>
    </row>
    <row r="6" spans="1:13" ht="20.25">
      <c r="A6" s="9"/>
      <c r="B6" s="5"/>
      <c r="C6" s="6"/>
      <c r="D6" s="6"/>
      <c r="E6" s="6"/>
      <c r="F6" s="6"/>
      <c r="G6" s="2"/>
      <c r="H6" s="2"/>
      <c r="I6" s="3"/>
      <c r="J6" s="3"/>
      <c r="K6" s="3"/>
      <c r="L6" s="3"/>
      <c r="M6" s="3"/>
    </row>
    <row r="7" spans="1:13" ht="20.25">
      <c r="A7" s="10" t="s">
        <v>4</v>
      </c>
      <c r="B7" s="5"/>
      <c r="C7" s="6"/>
      <c r="D7" s="6"/>
      <c r="E7" s="6"/>
      <c r="F7" s="6"/>
      <c r="G7" s="2"/>
      <c r="H7" s="2"/>
      <c r="I7" s="3"/>
      <c r="J7" s="3"/>
      <c r="K7" s="3"/>
      <c r="L7" s="3"/>
      <c r="M7" s="3"/>
    </row>
    <row r="8" spans="1:13" ht="20.25">
      <c r="A8" s="4"/>
      <c r="B8" s="5"/>
      <c r="C8" s="6"/>
      <c r="D8" s="6"/>
      <c r="E8" s="6"/>
      <c r="F8" s="6"/>
      <c r="G8" s="2"/>
      <c r="H8" s="2"/>
      <c r="I8" s="3"/>
      <c r="J8" s="3"/>
      <c r="K8" s="3"/>
      <c r="L8" s="3"/>
      <c r="M8" s="3"/>
    </row>
    <row r="9" spans="1:13" ht="20.25">
      <c r="A9" s="40" t="s">
        <v>5</v>
      </c>
      <c r="B9" s="41" t="s">
        <v>6</v>
      </c>
      <c r="C9" s="42" t="s">
        <v>7</v>
      </c>
      <c r="D9" s="42"/>
      <c r="E9" s="42"/>
      <c r="F9" s="11" t="s">
        <v>8</v>
      </c>
      <c r="G9" s="2"/>
      <c r="H9" s="2"/>
      <c r="I9" s="3"/>
      <c r="J9" s="3"/>
      <c r="K9" s="3"/>
      <c r="L9" s="2"/>
      <c r="M9" s="3"/>
    </row>
    <row r="10" spans="1:13" ht="40.5">
      <c r="A10" s="40"/>
      <c r="B10" s="41"/>
      <c r="C10" s="12" t="s">
        <v>9</v>
      </c>
      <c r="D10" s="12" t="s">
        <v>10</v>
      </c>
      <c r="E10" s="13" t="s">
        <v>11</v>
      </c>
      <c r="F10" s="13"/>
      <c r="G10" s="2"/>
      <c r="H10" s="2"/>
      <c r="I10" s="3"/>
      <c r="J10" s="3"/>
      <c r="K10" s="3"/>
      <c r="L10" s="3"/>
      <c r="M10" s="3"/>
    </row>
    <row r="11" spans="1:13" ht="20.25">
      <c r="A11" s="14" t="s">
        <v>12</v>
      </c>
      <c r="B11" s="15" t="s">
        <v>13</v>
      </c>
      <c r="C11" s="16">
        <v>43</v>
      </c>
      <c r="D11" s="16">
        <v>43</v>
      </c>
      <c r="E11" s="16">
        <v>43</v>
      </c>
      <c r="F11" s="17"/>
      <c r="G11" s="2"/>
      <c r="H11" s="2"/>
      <c r="I11" s="3"/>
      <c r="J11" s="3"/>
      <c r="K11" s="3"/>
      <c r="L11" s="3"/>
      <c r="M11" s="3"/>
    </row>
    <row r="12" spans="1:13" ht="20.25">
      <c r="A12" s="18" t="s">
        <v>14</v>
      </c>
      <c r="B12" s="15" t="s">
        <v>15</v>
      </c>
      <c r="C12" s="17">
        <f>(C13-C32)/C11</f>
        <v>1507.2790697674418</v>
      </c>
      <c r="D12" s="17">
        <f t="shared" ref="D12:E12" si="0">(D13-D32)/D11</f>
        <v>1015.4883720930233</v>
      </c>
      <c r="E12" s="17">
        <f t="shared" si="0"/>
        <v>1015.3976744186047</v>
      </c>
      <c r="F12" s="17"/>
      <c r="G12" s="2"/>
      <c r="H12" s="2"/>
      <c r="I12" s="3"/>
      <c r="J12" s="3"/>
      <c r="K12" s="3"/>
      <c r="L12" s="3"/>
      <c r="M12" s="3"/>
    </row>
    <row r="13" spans="1:13" ht="20.25">
      <c r="A13" s="14" t="s">
        <v>16</v>
      </c>
      <c r="B13" s="15" t="s">
        <v>15</v>
      </c>
      <c r="C13" s="19">
        <f>C15+C29+C30+C31+C32+C33</f>
        <v>66339</v>
      </c>
      <c r="D13" s="19">
        <f>D15+D29+D30+D31+D32+D33</f>
        <v>44702</v>
      </c>
      <c r="E13" s="19">
        <f>E15+E29+E30+E31+E32+E33</f>
        <v>44698.2</v>
      </c>
      <c r="F13" s="17"/>
      <c r="G13" s="2" t="s">
        <v>17</v>
      </c>
      <c r="H13" s="2"/>
      <c r="I13" s="3"/>
      <c r="J13" s="3"/>
      <c r="K13" s="3"/>
      <c r="L13" s="3"/>
      <c r="M13" s="3"/>
    </row>
    <row r="14" spans="1:13" ht="20.25">
      <c r="A14" s="20" t="s">
        <v>18</v>
      </c>
      <c r="B14" s="21"/>
      <c r="C14" s="17">
        <v>0</v>
      </c>
      <c r="D14" s="17">
        <f t="shared" ref="D14:D16" si="1">C14</f>
        <v>0</v>
      </c>
      <c r="E14" s="17">
        <v>0</v>
      </c>
      <c r="F14" s="17"/>
      <c r="G14" s="2"/>
      <c r="H14" s="6"/>
      <c r="I14" s="3"/>
      <c r="J14" s="3"/>
      <c r="K14" s="3"/>
      <c r="L14" s="3"/>
      <c r="M14" s="3"/>
    </row>
    <row r="15" spans="1:13" ht="20.25">
      <c r="A15" s="14" t="s">
        <v>19</v>
      </c>
      <c r="B15" s="15" t="s">
        <v>15</v>
      </c>
      <c r="C15" s="19">
        <f>C17+C20+C23+C26</f>
        <v>48800</v>
      </c>
      <c r="D15" s="19">
        <f>D17+D20+D23+D26</f>
        <v>36198</v>
      </c>
      <c r="E15" s="19">
        <f>E17+E20+E23+E26</f>
        <v>36195.5</v>
      </c>
      <c r="F15" s="22">
        <f>F17+F20+F23+F26</f>
        <v>8309.7000000000007</v>
      </c>
      <c r="G15" s="22"/>
      <c r="H15" s="2"/>
      <c r="I15" s="23"/>
      <c r="J15" s="3"/>
      <c r="K15" s="3"/>
      <c r="L15" s="3"/>
      <c r="M15" s="3"/>
    </row>
    <row r="16" spans="1:13" ht="20.25">
      <c r="A16" s="20" t="s">
        <v>20</v>
      </c>
      <c r="B16" s="21"/>
      <c r="C16" s="17">
        <v>0</v>
      </c>
      <c r="D16" s="17">
        <f t="shared" si="1"/>
        <v>0</v>
      </c>
      <c r="E16" s="17">
        <v>0</v>
      </c>
      <c r="F16" s="17"/>
      <c r="G16" s="2"/>
      <c r="H16" s="2"/>
      <c r="I16" s="3"/>
      <c r="J16" s="3"/>
      <c r="K16" s="3"/>
      <c r="L16" s="3"/>
      <c r="M16" s="3"/>
    </row>
    <row r="17" spans="1:13" ht="20.25">
      <c r="A17" s="24" t="s">
        <v>21</v>
      </c>
      <c r="B17" s="25" t="s">
        <v>15</v>
      </c>
      <c r="C17" s="16">
        <v>6100</v>
      </c>
      <c r="D17" s="16">
        <v>5420.5</v>
      </c>
      <c r="E17" s="16">
        <v>5419.3</v>
      </c>
      <c r="F17" s="17">
        <v>1150</v>
      </c>
      <c r="G17" s="2"/>
      <c r="H17" s="2"/>
      <c r="I17" s="26"/>
      <c r="J17" s="26"/>
      <c r="K17" s="26"/>
      <c r="L17" s="26"/>
      <c r="M17" s="26"/>
    </row>
    <row r="18" spans="1:13" ht="20.25">
      <c r="A18" s="27" t="s">
        <v>22</v>
      </c>
      <c r="B18" s="28" t="s">
        <v>23</v>
      </c>
      <c r="C18" s="29">
        <v>2</v>
      </c>
      <c r="D18" s="17">
        <v>3</v>
      </c>
      <c r="E18" s="29">
        <v>3</v>
      </c>
      <c r="F18" s="29"/>
      <c r="G18" s="2"/>
      <c r="H18" s="2"/>
      <c r="I18" s="26"/>
      <c r="J18" s="26"/>
      <c r="K18" s="26"/>
      <c r="L18" s="26"/>
      <c r="M18" s="26"/>
    </row>
    <row r="19" spans="1:13" ht="20.25">
      <c r="A19" s="27" t="s">
        <v>24</v>
      </c>
      <c r="B19" s="25" t="s">
        <v>25</v>
      </c>
      <c r="C19" s="17">
        <f>C17/C18/12*1000</f>
        <v>254166.66666666666</v>
      </c>
      <c r="D19" s="17">
        <f>D17*1000/9/D18</f>
        <v>200759.25925925924</v>
      </c>
      <c r="E19" s="17">
        <f>E17*1000/9/E18</f>
        <v>200714.81481481483</v>
      </c>
      <c r="F19" s="17"/>
      <c r="G19" s="2"/>
      <c r="H19" s="2"/>
      <c r="I19" s="26"/>
      <c r="J19" s="26"/>
      <c r="K19" s="26"/>
      <c r="L19" s="26"/>
      <c r="M19" s="26"/>
    </row>
    <row r="20" spans="1:13" ht="20.25">
      <c r="A20" s="24" t="s">
        <v>26</v>
      </c>
      <c r="B20" s="25" t="s">
        <v>15</v>
      </c>
      <c r="C20" s="16">
        <v>30000</v>
      </c>
      <c r="D20" s="16">
        <v>22913.5</v>
      </c>
      <c r="E20" s="16">
        <v>22913.1</v>
      </c>
      <c r="F20" s="17">
        <v>5369.7</v>
      </c>
      <c r="G20" s="2"/>
      <c r="H20" s="2"/>
      <c r="I20" s="26"/>
      <c r="J20" s="26"/>
      <c r="K20" s="26"/>
      <c r="L20" s="26"/>
      <c r="M20" s="26"/>
    </row>
    <row r="21" spans="1:13" ht="20.25">
      <c r="A21" s="27" t="s">
        <v>22</v>
      </c>
      <c r="B21" s="28" t="s">
        <v>23</v>
      </c>
      <c r="C21" s="29">
        <v>14</v>
      </c>
      <c r="D21" s="17">
        <v>11</v>
      </c>
      <c r="E21" s="29">
        <v>11</v>
      </c>
      <c r="F21" s="29"/>
      <c r="G21" s="2"/>
      <c r="H21" s="2"/>
      <c r="I21" s="26"/>
      <c r="J21" s="26"/>
      <c r="K21" s="26"/>
      <c r="L21" s="26"/>
      <c r="M21" s="26"/>
    </row>
    <row r="22" spans="1:13" ht="20.25">
      <c r="A22" s="18" t="s">
        <v>24</v>
      </c>
      <c r="B22" s="15" t="s">
        <v>25</v>
      </c>
      <c r="C22" s="17">
        <f>C20/C21/12*1000</f>
        <v>178571.42857142855</v>
      </c>
      <c r="D22" s="17">
        <f>D20*1000/9/D21</f>
        <v>231449.49494949495</v>
      </c>
      <c r="E22" s="17">
        <f>E20*1000/9/E21</f>
        <v>231445.45454545456</v>
      </c>
      <c r="F22" s="17"/>
      <c r="G22" s="2"/>
      <c r="H22" s="2"/>
      <c r="I22" s="3"/>
      <c r="J22" s="3"/>
      <c r="K22" s="3"/>
      <c r="L22" s="3"/>
      <c r="M22" s="3"/>
    </row>
    <row r="23" spans="1:13" ht="39.75" customHeight="1">
      <c r="A23" s="30" t="s">
        <v>27</v>
      </c>
      <c r="B23" s="15" t="s">
        <v>15</v>
      </c>
      <c r="C23" s="16">
        <v>2200</v>
      </c>
      <c r="D23" s="16">
        <v>1751</v>
      </c>
      <c r="E23" s="16">
        <v>1751</v>
      </c>
      <c r="F23" s="17">
        <v>540</v>
      </c>
      <c r="G23" s="2"/>
      <c r="H23" s="2"/>
      <c r="I23" s="3"/>
      <c r="J23" s="3"/>
      <c r="K23" s="3"/>
      <c r="L23" s="3"/>
      <c r="M23" s="3"/>
    </row>
    <row r="24" spans="1:13" ht="20.25">
      <c r="A24" s="18" t="s">
        <v>22</v>
      </c>
      <c r="B24" s="31" t="s">
        <v>23</v>
      </c>
      <c r="C24" s="29">
        <v>2</v>
      </c>
      <c r="D24" s="17">
        <v>2</v>
      </c>
      <c r="E24" s="29">
        <v>2</v>
      </c>
      <c r="F24" s="29"/>
      <c r="G24" s="2"/>
      <c r="H24" s="2"/>
      <c r="I24" s="3"/>
      <c r="J24" s="3"/>
      <c r="K24" s="3"/>
      <c r="L24" s="3"/>
      <c r="M24" s="3"/>
    </row>
    <row r="25" spans="1:13" ht="20.25">
      <c r="A25" s="18" t="s">
        <v>24</v>
      </c>
      <c r="B25" s="15" t="s">
        <v>25</v>
      </c>
      <c r="C25" s="17">
        <f>C23/C24/12*1000</f>
        <v>91666.666666666672</v>
      </c>
      <c r="D25" s="17">
        <f>D23*1000/9/D24</f>
        <v>97277.777777777781</v>
      </c>
      <c r="E25" s="17">
        <f>E23*1000/9/E24</f>
        <v>97277.777777777781</v>
      </c>
      <c r="F25" s="17"/>
      <c r="G25" s="2"/>
      <c r="H25" s="2"/>
      <c r="I25" s="3"/>
      <c r="J25" s="3"/>
      <c r="K25" s="3"/>
      <c r="L25" s="3"/>
      <c r="M25" s="3"/>
    </row>
    <row r="26" spans="1:13" ht="20.25">
      <c r="A26" s="32" t="s">
        <v>28</v>
      </c>
      <c r="B26" s="15" t="s">
        <v>15</v>
      </c>
      <c r="C26" s="16">
        <v>10500</v>
      </c>
      <c r="D26" s="16">
        <v>6113</v>
      </c>
      <c r="E26" s="16">
        <v>6112.1</v>
      </c>
      <c r="F26" s="17">
        <v>1250</v>
      </c>
      <c r="G26" s="2"/>
      <c r="H26" s="2"/>
      <c r="I26" s="3"/>
      <c r="J26" s="3"/>
      <c r="K26" s="3"/>
      <c r="L26" s="3"/>
      <c r="M26" s="3"/>
    </row>
    <row r="27" spans="1:13" ht="20.25">
      <c r="A27" s="18" t="s">
        <v>22</v>
      </c>
      <c r="B27" s="31" t="s">
        <v>23</v>
      </c>
      <c r="C27" s="29">
        <v>16</v>
      </c>
      <c r="D27" s="17">
        <v>10</v>
      </c>
      <c r="E27" s="29">
        <v>10</v>
      </c>
      <c r="F27" s="29"/>
      <c r="G27" s="2"/>
      <c r="H27" s="2"/>
      <c r="I27" s="3"/>
      <c r="J27" s="3"/>
      <c r="K27" s="3"/>
      <c r="L27" s="3"/>
      <c r="M27" s="3"/>
    </row>
    <row r="28" spans="1:13" ht="20.25">
      <c r="A28" s="18" t="s">
        <v>24</v>
      </c>
      <c r="B28" s="15" t="s">
        <v>25</v>
      </c>
      <c r="C28" s="17">
        <f>C26/C27/12*1000</f>
        <v>54687.5</v>
      </c>
      <c r="D28" s="17">
        <f>D26*1000/9/D27</f>
        <v>67922.222222222219</v>
      </c>
      <c r="E28" s="17">
        <f>E26*1000/9/E27</f>
        <v>67912.222222222219</v>
      </c>
      <c r="F28" s="17"/>
      <c r="G28" s="2"/>
      <c r="H28" s="2"/>
      <c r="I28" s="3"/>
      <c r="J28" s="3"/>
      <c r="K28" s="3"/>
      <c r="L28" s="3"/>
      <c r="M28" s="3"/>
    </row>
    <row r="29" spans="1:13" ht="20.25">
      <c r="A29" s="14" t="s">
        <v>29</v>
      </c>
      <c r="B29" s="15" t="s">
        <v>15</v>
      </c>
      <c r="C29" s="16">
        <v>5200</v>
      </c>
      <c r="D29" s="33">
        <v>3589</v>
      </c>
      <c r="E29" s="33">
        <v>3588.8</v>
      </c>
      <c r="F29" s="33">
        <v>874.2</v>
      </c>
      <c r="G29" s="34" t="s">
        <v>30</v>
      </c>
      <c r="H29" s="34" t="s">
        <v>31</v>
      </c>
      <c r="I29" s="34" t="s">
        <v>32</v>
      </c>
      <c r="J29" s="35" t="s">
        <v>33</v>
      </c>
      <c r="K29" s="35" t="s">
        <v>34</v>
      </c>
      <c r="L29" s="3"/>
      <c r="M29" s="3"/>
    </row>
    <row r="30" spans="1:13" ht="44.25" customHeight="1">
      <c r="A30" s="36" t="s">
        <v>35</v>
      </c>
      <c r="B30" s="15" t="s">
        <v>15</v>
      </c>
      <c r="C30" s="17">
        <v>8500</v>
      </c>
      <c r="D30" s="33">
        <v>3019</v>
      </c>
      <c r="E30" s="33">
        <v>3018.1</v>
      </c>
      <c r="F30" s="33">
        <v>66.599999999999994</v>
      </c>
      <c r="G30" s="34">
        <v>53.5</v>
      </c>
      <c r="H30" s="34">
        <v>67.3</v>
      </c>
      <c r="I30" s="35">
        <v>1384.3</v>
      </c>
      <c r="J30" s="35">
        <v>0</v>
      </c>
      <c r="K30" s="35">
        <v>0</v>
      </c>
      <c r="L30" s="3" t="s">
        <v>36</v>
      </c>
      <c r="M30" s="3"/>
    </row>
    <row r="31" spans="1:13" ht="38.25" customHeight="1">
      <c r="A31" s="36" t="s">
        <v>37</v>
      </c>
      <c r="B31" s="15" t="s">
        <v>15</v>
      </c>
      <c r="C31" s="17">
        <v>0</v>
      </c>
      <c r="D31" s="17">
        <v>0</v>
      </c>
      <c r="E31" s="17">
        <v>0</v>
      </c>
      <c r="F31" s="17">
        <v>0</v>
      </c>
      <c r="G31" s="34">
        <v>53.4</v>
      </c>
      <c r="H31" s="34">
        <v>25.3</v>
      </c>
      <c r="I31" s="34">
        <v>1367.7</v>
      </c>
      <c r="J31" s="35">
        <v>0</v>
      </c>
      <c r="K31" s="35">
        <v>0</v>
      </c>
      <c r="L31" s="3" t="s">
        <v>38</v>
      </c>
      <c r="M31" s="3"/>
    </row>
    <row r="32" spans="1:13" ht="36.75" customHeight="1">
      <c r="A32" s="36" t="s">
        <v>39</v>
      </c>
      <c r="B32" s="15" t="s">
        <v>15</v>
      </c>
      <c r="C32" s="17">
        <v>1526</v>
      </c>
      <c r="D32" s="33">
        <v>1036</v>
      </c>
      <c r="E32" s="33">
        <v>1036.0999999999999</v>
      </c>
      <c r="F32" s="33">
        <v>730</v>
      </c>
      <c r="G32" s="2">
        <v>53.4</v>
      </c>
      <c r="H32" s="2">
        <v>13.2</v>
      </c>
      <c r="I32" s="3">
        <v>0</v>
      </c>
      <c r="J32" s="35">
        <v>0</v>
      </c>
      <c r="K32" s="35">
        <v>0</v>
      </c>
      <c r="L32" s="3" t="s">
        <v>40</v>
      </c>
      <c r="M32" s="3"/>
    </row>
    <row r="33" spans="1:13" ht="30" customHeight="1">
      <c r="A33" s="36" t="s">
        <v>41</v>
      </c>
      <c r="B33" s="15" t="s">
        <v>15</v>
      </c>
      <c r="C33" s="17">
        <v>2313</v>
      </c>
      <c r="D33" s="33">
        <v>860</v>
      </c>
      <c r="E33" s="33">
        <v>859.7</v>
      </c>
      <c r="F33" s="33">
        <v>273.8</v>
      </c>
      <c r="G33" s="2"/>
      <c r="H33" s="2"/>
      <c r="I33" s="3"/>
      <c r="J33" s="3"/>
      <c r="K33" s="3"/>
      <c r="L33" s="3"/>
      <c r="M33" s="3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62" zoomScaleNormal="62" workbookViewId="0">
      <selection activeCell="M18" sqref="M18"/>
    </sheetView>
  </sheetViews>
  <sheetFormatPr defaultRowHeight="15"/>
  <cols>
    <col min="1" max="1" width="78.85546875" customWidth="1"/>
    <col min="2" max="2" width="22.85546875" customWidth="1"/>
    <col min="3" max="3" width="14.5703125" customWidth="1"/>
    <col min="4" max="4" width="18.5703125" customWidth="1"/>
    <col min="5" max="5" width="13.85546875" customWidth="1"/>
  </cols>
  <sheetData>
    <row r="1" spans="1:12" ht="20.25">
      <c r="A1" s="43" t="s">
        <v>42</v>
      </c>
      <c r="B1" s="43"/>
      <c r="C1" s="43"/>
      <c r="D1" s="43"/>
      <c r="E1" s="43"/>
      <c r="F1" s="1"/>
      <c r="G1" s="2"/>
      <c r="H1" s="2"/>
      <c r="I1" s="3"/>
      <c r="J1" s="3"/>
      <c r="K1" s="3"/>
      <c r="L1" s="3"/>
    </row>
    <row r="2" spans="1:12" ht="20.25">
      <c r="A2" s="43"/>
      <c r="B2" s="43"/>
      <c r="C2" s="43"/>
      <c r="D2" s="43"/>
      <c r="E2" s="43"/>
      <c r="F2" s="1"/>
      <c r="G2" s="2"/>
      <c r="H2" s="2"/>
      <c r="I2" s="3"/>
      <c r="J2" s="3"/>
      <c r="K2" s="3"/>
      <c r="L2" s="3"/>
    </row>
    <row r="3" spans="1:12" ht="20.25">
      <c r="A3" s="4" t="s">
        <v>43</v>
      </c>
      <c r="B3" s="5"/>
      <c r="C3" s="6"/>
      <c r="D3" s="6"/>
      <c r="E3" s="6"/>
      <c r="F3" s="6"/>
      <c r="G3" s="2"/>
      <c r="H3" s="2"/>
      <c r="I3" s="3"/>
      <c r="J3" s="3"/>
      <c r="K3" s="3"/>
      <c r="L3" s="3"/>
    </row>
    <row r="4" spans="1:12" ht="20.25">
      <c r="A4" s="38"/>
      <c r="B4" s="38"/>
      <c r="C4" s="38"/>
      <c r="D4" s="38"/>
      <c r="E4" s="38"/>
      <c r="F4" s="7"/>
      <c r="G4" s="2"/>
      <c r="H4" s="2"/>
      <c r="I4" s="3"/>
      <c r="J4" s="3"/>
      <c r="K4" s="3"/>
      <c r="L4" s="3"/>
    </row>
    <row r="5" spans="1:12" ht="20.25">
      <c r="A5" s="39" t="s">
        <v>3</v>
      </c>
      <c r="B5" s="39"/>
      <c r="C5" s="39"/>
      <c r="D5" s="39"/>
      <c r="E5" s="39"/>
      <c r="F5" s="8"/>
      <c r="G5" s="2"/>
      <c r="H5" s="2"/>
      <c r="I5" s="3"/>
      <c r="J5" s="3"/>
      <c r="K5" s="3"/>
      <c r="L5" s="3"/>
    </row>
    <row r="6" spans="1:12" ht="20.25">
      <c r="A6" s="9"/>
      <c r="B6" s="5"/>
      <c r="C6" s="6"/>
      <c r="D6" s="6"/>
      <c r="E6" s="6"/>
      <c r="F6" s="6"/>
      <c r="G6" s="2"/>
      <c r="H6" s="2"/>
      <c r="I6" s="3"/>
      <c r="J6" s="3"/>
      <c r="K6" s="3"/>
      <c r="L6" s="3"/>
    </row>
    <row r="7" spans="1:12" ht="20.25">
      <c r="A7" s="10" t="s">
        <v>4</v>
      </c>
      <c r="B7" s="5"/>
      <c r="C7" s="6"/>
      <c r="D7" s="6"/>
      <c r="E7" s="6"/>
      <c r="F7" s="6"/>
      <c r="G7" s="2"/>
      <c r="H7" s="2"/>
      <c r="I7" s="3"/>
      <c r="J7" s="3"/>
      <c r="K7" s="3"/>
      <c r="L7" s="3"/>
    </row>
    <row r="8" spans="1:12" ht="20.25">
      <c r="A8" s="4"/>
      <c r="B8" s="5"/>
      <c r="C8" s="6"/>
      <c r="D8" s="6"/>
      <c r="E8" s="6"/>
      <c r="F8" s="6"/>
      <c r="G8" s="2"/>
      <c r="H8" s="2"/>
      <c r="I8" s="3"/>
      <c r="J8" s="3"/>
      <c r="K8" s="3"/>
      <c r="L8" s="3"/>
    </row>
    <row r="9" spans="1:12" ht="20.25">
      <c r="A9" s="40" t="s">
        <v>5</v>
      </c>
      <c r="B9" s="41" t="s">
        <v>6</v>
      </c>
      <c r="C9" s="42" t="s">
        <v>7</v>
      </c>
      <c r="D9" s="42"/>
      <c r="E9" s="42"/>
      <c r="F9" s="11" t="s">
        <v>8</v>
      </c>
      <c r="G9" s="2"/>
      <c r="H9" s="2"/>
      <c r="I9" s="3"/>
      <c r="J9" s="3"/>
      <c r="K9" s="3"/>
      <c r="L9" s="2"/>
    </row>
    <row r="10" spans="1:12" ht="81">
      <c r="A10" s="40"/>
      <c r="B10" s="41"/>
      <c r="C10" s="12" t="s">
        <v>9</v>
      </c>
      <c r="D10" s="12" t="s">
        <v>10</v>
      </c>
      <c r="E10" s="13" t="s">
        <v>11</v>
      </c>
      <c r="F10" s="13"/>
      <c r="G10" s="2"/>
      <c r="H10" s="2"/>
      <c r="I10" s="3"/>
      <c r="J10" s="3"/>
      <c r="K10" s="3"/>
      <c r="L10" s="3"/>
    </row>
    <row r="11" spans="1:12" ht="20.25">
      <c r="A11" s="14" t="s">
        <v>12</v>
      </c>
      <c r="B11" s="15" t="s">
        <v>13</v>
      </c>
      <c r="C11" s="16">
        <v>43</v>
      </c>
      <c r="D11" s="16">
        <v>43</v>
      </c>
      <c r="E11" s="16">
        <v>43</v>
      </c>
      <c r="F11" s="17"/>
      <c r="G11" s="2"/>
      <c r="H11" s="2"/>
      <c r="I11" s="3"/>
      <c r="J11" s="3"/>
      <c r="K11" s="3"/>
      <c r="L11" s="3"/>
    </row>
    <row r="12" spans="1:12" ht="25.5">
      <c r="A12" s="18" t="s">
        <v>14</v>
      </c>
      <c r="B12" s="15" t="s">
        <v>15</v>
      </c>
      <c r="C12" s="17">
        <f>(C13-C32)/C11</f>
        <v>1507.2790697674418</v>
      </c>
      <c r="D12" s="17">
        <f t="shared" ref="D12:E12" si="0">(D13-D32)/D11</f>
        <v>1015.4883720930233</v>
      </c>
      <c r="E12" s="17">
        <f t="shared" si="0"/>
        <v>1015.3976744186047</v>
      </c>
      <c r="F12" s="17"/>
      <c r="G12" s="2"/>
      <c r="H12" s="2"/>
      <c r="I12" s="3"/>
      <c r="J12" s="3"/>
      <c r="K12" s="3"/>
      <c r="L12" s="3"/>
    </row>
    <row r="13" spans="1:12" ht="25.5">
      <c r="A13" s="14" t="s">
        <v>16</v>
      </c>
      <c r="B13" s="15" t="s">
        <v>15</v>
      </c>
      <c r="C13" s="19">
        <f>C15+C29+C30+C31+C32+C33</f>
        <v>66339</v>
      </c>
      <c r="D13" s="19">
        <f>D15+D29+D30+D31+D32+D33</f>
        <v>44702</v>
      </c>
      <c r="E13" s="19">
        <f>E15+E29+E30+E31+E32+E33</f>
        <v>44698.2</v>
      </c>
      <c r="F13" s="17"/>
      <c r="G13" s="2" t="s">
        <v>17</v>
      </c>
      <c r="H13" s="2"/>
      <c r="I13" s="3"/>
      <c r="J13" s="3"/>
      <c r="K13" s="3"/>
      <c r="L13" s="3"/>
    </row>
    <row r="14" spans="1:12" ht="20.25">
      <c r="A14" s="20" t="s">
        <v>18</v>
      </c>
      <c r="B14" s="21"/>
      <c r="C14" s="17">
        <v>0</v>
      </c>
      <c r="D14" s="17">
        <f t="shared" ref="D14:D16" si="1">C14</f>
        <v>0</v>
      </c>
      <c r="E14" s="17">
        <v>0</v>
      </c>
      <c r="F14" s="17"/>
      <c r="G14" s="2"/>
      <c r="H14" s="6"/>
      <c r="I14" s="3"/>
      <c r="J14" s="3"/>
      <c r="K14" s="3"/>
      <c r="L14" s="3"/>
    </row>
    <row r="15" spans="1:12" ht="25.5">
      <c r="A15" s="14" t="s">
        <v>19</v>
      </c>
      <c r="B15" s="15" t="s">
        <v>15</v>
      </c>
      <c r="C15" s="19">
        <f>C17+C20+C23+C26</f>
        <v>48800</v>
      </c>
      <c r="D15" s="19">
        <f>D17+D20+D23+D26</f>
        <v>36198</v>
      </c>
      <c r="E15" s="19">
        <f>E17+E20+E23+E26</f>
        <v>36195.5</v>
      </c>
      <c r="F15" s="22">
        <f>F17+F20+F23+F26</f>
        <v>8309.7000000000007</v>
      </c>
      <c r="G15" s="22"/>
      <c r="H15" s="2"/>
      <c r="I15" s="23"/>
      <c r="J15" s="3"/>
      <c r="K15" s="3"/>
      <c r="L15" s="3"/>
    </row>
    <row r="16" spans="1:12" ht="20.25">
      <c r="A16" s="20" t="s">
        <v>20</v>
      </c>
      <c r="B16" s="21"/>
      <c r="C16" s="17">
        <v>0</v>
      </c>
      <c r="D16" s="17">
        <f t="shared" si="1"/>
        <v>0</v>
      </c>
      <c r="E16" s="17">
        <v>0</v>
      </c>
      <c r="F16" s="17"/>
      <c r="G16" s="2"/>
      <c r="H16" s="2"/>
      <c r="I16" s="3"/>
      <c r="J16" s="3"/>
      <c r="K16" s="3"/>
      <c r="L16" s="3"/>
    </row>
    <row r="17" spans="1:12" ht="25.5">
      <c r="A17" s="24" t="s">
        <v>21</v>
      </c>
      <c r="B17" s="25" t="s">
        <v>15</v>
      </c>
      <c r="C17" s="16">
        <v>6100</v>
      </c>
      <c r="D17" s="16">
        <v>5420.5</v>
      </c>
      <c r="E17" s="16">
        <v>5419.3</v>
      </c>
      <c r="F17" s="17">
        <v>1150</v>
      </c>
      <c r="G17" s="2"/>
      <c r="H17" s="2"/>
      <c r="I17" s="26"/>
      <c r="J17" s="26"/>
      <c r="K17" s="26"/>
      <c r="L17" s="26"/>
    </row>
    <row r="18" spans="1:12" ht="20.25">
      <c r="A18" s="27" t="s">
        <v>22</v>
      </c>
      <c r="B18" s="28" t="s">
        <v>23</v>
      </c>
      <c r="C18" s="29">
        <v>2</v>
      </c>
      <c r="D18" s="17">
        <v>3</v>
      </c>
      <c r="E18" s="29">
        <v>3</v>
      </c>
      <c r="F18" s="29"/>
      <c r="G18" s="2"/>
      <c r="H18" s="2"/>
      <c r="I18" s="26"/>
      <c r="J18" s="26"/>
      <c r="K18" s="26"/>
      <c r="L18" s="26"/>
    </row>
    <row r="19" spans="1:12" ht="20.25">
      <c r="A19" s="27" t="s">
        <v>24</v>
      </c>
      <c r="B19" s="25" t="s">
        <v>25</v>
      </c>
      <c r="C19" s="17">
        <f>C17/C18/12*1000</f>
        <v>254166.66666666666</v>
      </c>
      <c r="D19" s="17">
        <f>D17*1000/9/D18</f>
        <v>200759.25925925924</v>
      </c>
      <c r="E19" s="17">
        <f>E17*1000/9/E18</f>
        <v>200714.81481481483</v>
      </c>
      <c r="F19" s="17"/>
      <c r="G19" s="2"/>
      <c r="H19" s="2"/>
      <c r="I19" s="26"/>
      <c r="J19" s="26"/>
      <c r="K19" s="26"/>
      <c r="L19" s="26"/>
    </row>
    <row r="20" spans="1:12" ht="25.5">
      <c r="A20" s="24" t="s">
        <v>26</v>
      </c>
      <c r="B20" s="25" t="s">
        <v>15</v>
      </c>
      <c r="C20" s="16">
        <v>30000</v>
      </c>
      <c r="D20" s="16">
        <v>22913.5</v>
      </c>
      <c r="E20" s="16">
        <v>22913.1</v>
      </c>
      <c r="F20" s="17">
        <v>5369.7</v>
      </c>
      <c r="G20" s="2"/>
      <c r="H20" s="2"/>
      <c r="I20" s="26"/>
      <c r="J20" s="26"/>
      <c r="K20" s="26"/>
      <c r="L20" s="26"/>
    </row>
    <row r="21" spans="1:12" ht="20.25">
      <c r="A21" s="27" t="s">
        <v>22</v>
      </c>
      <c r="B21" s="28" t="s">
        <v>23</v>
      </c>
      <c r="C21" s="29">
        <v>14</v>
      </c>
      <c r="D21" s="17">
        <v>11</v>
      </c>
      <c r="E21" s="29">
        <v>11</v>
      </c>
      <c r="F21" s="29"/>
      <c r="G21" s="2"/>
      <c r="H21" s="2"/>
      <c r="I21" s="26"/>
      <c r="J21" s="26"/>
      <c r="K21" s="26"/>
      <c r="L21" s="26"/>
    </row>
    <row r="22" spans="1:12" ht="20.25">
      <c r="A22" s="18" t="s">
        <v>24</v>
      </c>
      <c r="B22" s="15" t="s">
        <v>25</v>
      </c>
      <c r="C22" s="17">
        <f>C20/C21/12*1000</f>
        <v>178571.42857142855</v>
      </c>
      <c r="D22" s="17">
        <f>D20*1000/9/D21</f>
        <v>231449.49494949495</v>
      </c>
      <c r="E22" s="17">
        <f>E20*1000/9/E21</f>
        <v>231445.45454545456</v>
      </c>
      <c r="F22" s="17"/>
      <c r="G22" s="2"/>
      <c r="H22" s="2"/>
      <c r="I22" s="3"/>
      <c r="J22" s="3"/>
      <c r="K22" s="3"/>
      <c r="L22" s="3"/>
    </row>
    <row r="23" spans="1:12" ht="37.5" customHeight="1">
      <c r="A23" s="30" t="s">
        <v>27</v>
      </c>
      <c r="B23" s="15" t="s">
        <v>15</v>
      </c>
      <c r="C23" s="16">
        <v>2200</v>
      </c>
      <c r="D23" s="16">
        <v>1751</v>
      </c>
      <c r="E23" s="16">
        <v>1751</v>
      </c>
      <c r="F23" s="17">
        <v>540</v>
      </c>
      <c r="G23" s="2"/>
      <c r="H23" s="2"/>
      <c r="I23" s="3"/>
      <c r="J23" s="3"/>
      <c r="K23" s="3"/>
      <c r="L23" s="3"/>
    </row>
    <row r="24" spans="1:12" ht="20.25">
      <c r="A24" s="18" t="s">
        <v>22</v>
      </c>
      <c r="B24" s="31" t="s">
        <v>23</v>
      </c>
      <c r="C24" s="29">
        <v>2</v>
      </c>
      <c r="D24" s="17">
        <v>2</v>
      </c>
      <c r="E24" s="29">
        <v>2</v>
      </c>
      <c r="F24" s="29"/>
      <c r="G24" s="2"/>
      <c r="H24" s="2"/>
      <c r="I24" s="3"/>
      <c r="J24" s="3"/>
      <c r="K24" s="3"/>
      <c r="L24" s="3"/>
    </row>
    <row r="25" spans="1:12" ht="20.25">
      <c r="A25" s="18" t="s">
        <v>24</v>
      </c>
      <c r="B25" s="15" t="s">
        <v>25</v>
      </c>
      <c r="C25" s="17">
        <f>C23/C24/12*1000</f>
        <v>91666.666666666672</v>
      </c>
      <c r="D25" s="17">
        <f>D23*1000/9/D24</f>
        <v>97277.777777777781</v>
      </c>
      <c r="E25" s="17">
        <f>E23*1000/9/E24</f>
        <v>97277.777777777781</v>
      </c>
      <c r="F25" s="17"/>
      <c r="G25" s="2"/>
      <c r="H25" s="2"/>
      <c r="I25" s="3"/>
      <c r="J25" s="3"/>
      <c r="K25" s="3"/>
      <c r="L25" s="3"/>
    </row>
    <row r="26" spans="1:12" ht="25.5">
      <c r="A26" s="32" t="s">
        <v>28</v>
      </c>
      <c r="B26" s="15" t="s">
        <v>15</v>
      </c>
      <c r="C26" s="16">
        <v>10500</v>
      </c>
      <c r="D26" s="16">
        <v>6113</v>
      </c>
      <c r="E26" s="16">
        <v>6112.1</v>
      </c>
      <c r="F26" s="17">
        <v>1250</v>
      </c>
      <c r="G26" s="2"/>
      <c r="H26" s="2"/>
      <c r="I26" s="3"/>
      <c r="J26" s="3"/>
      <c r="K26" s="3"/>
      <c r="L26" s="3"/>
    </row>
    <row r="27" spans="1:12" ht="20.25">
      <c r="A27" s="18" t="s">
        <v>22</v>
      </c>
      <c r="B27" s="31" t="s">
        <v>23</v>
      </c>
      <c r="C27" s="29">
        <v>16</v>
      </c>
      <c r="D27" s="17">
        <v>10</v>
      </c>
      <c r="E27" s="29">
        <v>10</v>
      </c>
      <c r="F27" s="29"/>
      <c r="G27" s="2"/>
      <c r="H27" s="2"/>
      <c r="I27" s="3"/>
      <c r="J27" s="3"/>
      <c r="K27" s="3"/>
      <c r="L27" s="3"/>
    </row>
    <row r="28" spans="1:12" ht="20.25">
      <c r="A28" s="18" t="s">
        <v>24</v>
      </c>
      <c r="B28" s="15" t="s">
        <v>25</v>
      </c>
      <c r="C28" s="17">
        <f>C26/C27/12*1000</f>
        <v>54687.5</v>
      </c>
      <c r="D28" s="17">
        <f>D26*1000/9/D27</f>
        <v>67922.222222222219</v>
      </c>
      <c r="E28" s="17">
        <f>E26*1000/9/E27</f>
        <v>67912.222222222219</v>
      </c>
      <c r="F28" s="17"/>
      <c r="G28" s="2"/>
      <c r="H28" s="2"/>
      <c r="I28" s="3"/>
      <c r="J28" s="3"/>
      <c r="K28" s="3"/>
      <c r="L28" s="3"/>
    </row>
    <row r="29" spans="1:12" ht="25.5">
      <c r="A29" s="14" t="s">
        <v>29</v>
      </c>
      <c r="B29" s="15" t="s">
        <v>15</v>
      </c>
      <c r="C29" s="16">
        <v>5200</v>
      </c>
      <c r="D29" s="33">
        <v>3589</v>
      </c>
      <c r="E29" s="33">
        <v>3588.8</v>
      </c>
      <c r="F29" s="33">
        <v>874.2</v>
      </c>
      <c r="G29" s="34" t="s">
        <v>30</v>
      </c>
      <c r="H29" s="34" t="s">
        <v>31</v>
      </c>
      <c r="I29" s="34" t="s">
        <v>32</v>
      </c>
      <c r="J29" s="35" t="s">
        <v>33</v>
      </c>
      <c r="K29" s="35" t="s">
        <v>34</v>
      </c>
      <c r="L29" s="3"/>
    </row>
    <row r="30" spans="1:12" ht="36.75" customHeight="1">
      <c r="A30" s="36" t="s">
        <v>35</v>
      </c>
      <c r="B30" s="15" t="s">
        <v>15</v>
      </c>
      <c r="C30" s="17">
        <v>8500</v>
      </c>
      <c r="D30" s="33">
        <v>3019</v>
      </c>
      <c r="E30" s="33">
        <v>3018.1</v>
      </c>
      <c r="F30" s="33">
        <v>66.599999999999994</v>
      </c>
      <c r="G30" s="34">
        <v>53.5</v>
      </c>
      <c r="H30" s="34">
        <v>67.3</v>
      </c>
      <c r="I30" s="35">
        <v>1384.3</v>
      </c>
      <c r="J30" s="35">
        <v>0</v>
      </c>
      <c r="K30" s="35">
        <v>0</v>
      </c>
      <c r="L30" s="3" t="s">
        <v>36</v>
      </c>
    </row>
    <row r="31" spans="1:12" ht="49.5" customHeight="1">
      <c r="A31" s="36" t="s">
        <v>37</v>
      </c>
      <c r="B31" s="15" t="s">
        <v>15</v>
      </c>
      <c r="C31" s="17">
        <v>0</v>
      </c>
      <c r="D31" s="17">
        <v>0</v>
      </c>
      <c r="E31" s="17">
        <v>0</v>
      </c>
      <c r="F31" s="17">
        <v>0</v>
      </c>
      <c r="G31" s="34">
        <v>53.4</v>
      </c>
      <c r="H31" s="34">
        <v>25.3</v>
      </c>
      <c r="I31" s="34">
        <v>1367.7</v>
      </c>
      <c r="J31" s="35">
        <v>0</v>
      </c>
      <c r="K31" s="35">
        <v>0</v>
      </c>
      <c r="L31" s="3" t="s">
        <v>38</v>
      </c>
    </row>
    <row r="32" spans="1:12" ht="37.5" customHeight="1">
      <c r="A32" s="36" t="s">
        <v>39</v>
      </c>
      <c r="B32" s="15" t="s">
        <v>15</v>
      </c>
      <c r="C32" s="17">
        <v>1526</v>
      </c>
      <c r="D32" s="33">
        <v>1036</v>
      </c>
      <c r="E32" s="33">
        <v>1036.0999999999999</v>
      </c>
      <c r="F32" s="33">
        <v>730</v>
      </c>
      <c r="G32" s="2">
        <v>53.4</v>
      </c>
      <c r="H32" s="2">
        <v>13.2</v>
      </c>
      <c r="I32" s="3">
        <v>0</v>
      </c>
      <c r="J32" s="35">
        <v>0</v>
      </c>
      <c r="K32" s="35">
        <v>0</v>
      </c>
      <c r="L32" s="3" t="s">
        <v>40</v>
      </c>
    </row>
    <row r="33" spans="1:12" ht="39" customHeight="1">
      <c r="A33" s="36" t="s">
        <v>41</v>
      </c>
      <c r="B33" s="15" t="s">
        <v>15</v>
      </c>
      <c r="C33" s="17">
        <v>2313</v>
      </c>
      <c r="D33" s="33">
        <v>860</v>
      </c>
      <c r="E33" s="33">
        <v>859.7</v>
      </c>
      <c r="F33" s="33">
        <v>273.8</v>
      </c>
      <c r="G33" s="2"/>
      <c r="H33" s="2"/>
      <c r="I33" s="3"/>
      <c r="J33" s="3"/>
      <c r="K33" s="3"/>
      <c r="L33" s="3"/>
    </row>
  </sheetData>
  <mergeCells count="5"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2020-10-19T09:18:31Z</dcterms:created>
  <dcterms:modified xsi:type="dcterms:W3CDTF">2020-10-19T09:26:37Z</dcterms:modified>
</cp:coreProperties>
</file>